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20" windowWidth="14940" windowHeight="9225"/>
  </bookViews>
  <sheets>
    <sheet name="SO 201" sheetId="1" r:id="rId1"/>
  </sheets>
  <calcPr calcId="125725"/>
</workbook>
</file>

<file path=xl/calcChain.xml><?xml version="1.0" encoding="utf-8"?>
<calcChain xmlns="http://schemas.openxmlformats.org/spreadsheetml/2006/main">
  <c r="H12" i="1"/>
  <c r="H13" s="1"/>
  <c r="P13"/>
  <c r="H16"/>
  <c r="H18" s="1"/>
  <c r="H17"/>
  <c r="P18"/>
  <c r="H21"/>
  <c r="H23" s="1"/>
  <c r="H22"/>
  <c r="P23"/>
  <c r="H26"/>
  <c r="H27"/>
  <c r="H28" s="1"/>
  <c r="P28"/>
  <c r="H31"/>
  <c r="H32"/>
  <c r="H33"/>
  <c r="H34"/>
  <c r="P35"/>
  <c r="P37"/>
  <c r="H35" l="1"/>
  <c r="H37"/>
  <c r="H38" s="1"/>
  <c r="H39" s="1"/>
</calcChain>
</file>

<file path=xl/sharedStrings.xml><?xml version="1.0" encoding="utf-8"?>
<sst xmlns="http://schemas.openxmlformats.org/spreadsheetml/2006/main" count="95" uniqueCount="65">
  <si>
    <t>ASPE 9</t>
  </si>
  <si>
    <t>Stavba :</t>
  </si>
  <si>
    <t>číslo a název SO:</t>
  </si>
  <si>
    <t>číslo a název rozpočtu:</t>
  </si>
  <si>
    <t>Z011-2015</t>
  </si>
  <si>
    <t xml:space="preserve">II/412 Znojmo, most ev.č. 412-004 - oprava PHS </t>
  </si>
  <si>
    <t>SO 201</t>
  </si>
  <si>
    <t>Oprava PHS - levá strana</t>
  </si>
  <si>
    <t>Poř.
č.pol.</t>
  </si>
  <si>
    <t>1</t>
  </si>
  <si>
    <t>Kód
položky</t>
  </si>
  <si>
    <t>Varianta
položky</t>
  </si>
  <si>
    <t>Název položky</t>
  </si>
  <si>
    <t>jednotka</t>
  </si>
  <si>
    <t>Počet
jednotek</t>
  </si>
  <si>
    <t>CENA</t>
  </si>
  <si>
    <t>jednotková</t>
  </si>
  <si>
    <t>celkem</t>
  </si>
  <si>
    <t>2</t>
  </si>
  <si>
    <t>3</t>
  </si>
  <si>
    <t>4</t>
  </si>
  <si>
    <t>5</t>
  </si>
  <si>
    <t>6</t>
  </si>
  <si>
    <t>7</t>
  </si>
  <si>
    <t>8</t>
  </si>
  <si>
    <t>Všeobecné konstrukce a práce</t>
  </si>
  <si>
    <t>0</t>
  </si>
  <si>
    <t>02720</t>
  </si>
  <si>
    <t/>
  </si>
  <si>
    <t>POMOC PRÁCE ZŘÍZ NEBO ZAJIŠŤ REGULACI A OCHRANU DOPRAVY
přechodné dopravní značení dle TP 66, schéma č. C/3 a C/4, včetně vymezení pracovního prostoru směrovými deskami Z4a</t>
  </si>
  <si>
    <t xml:space="preserve">KČ        </t>
  </si>
  <si>
    <t>Základy</t>
  </si>
  <si>
    <t>261513</t>
  </si>
  <si>
    <t xml:space="preserve">VRTY PRO KOTVENÍ  TŘ V NA POVRCHU D DO 25MM
vrty D= 20 mm, délka vývrtu 130 mm, počet vývrtů 216 ks,  zaměřeno acad, viz příloha č.1 technická zpráva, č.4 příčný řez levým zábradlím-stávající stav, č.5 levostranná PHS-nový stav, č.6 detaily protihlukové stěny, </t>
  </si>
  <si>
    <t xml:space="preserve">M         </t>
  </si>
  <si>
    <t>285393</t>
  </si>
  <si>
    <t>KOTVENÍ OCELOVÝMI HMOŽDINKAMI M12 DL.175 MM DO VÝVRTU D=20MM
délka vývrtu 130 mm,  zaměřeno acad, viz příloha č.1 technická zpráva, č.4 příčný řez levým zábradlím-stávající stav, č.5 levostranná PHS-nový stav, č.6 detaily protihlukové stěny, č.8 výkaz dílců a prvků</t>
  </si>
  <si>
    <t xml:space="preserve">KUS       </t>
  </si>
  <si>
    <t>Svislé konstrukce</t>
  </si>
  <si>
    <t>34715</t>
  </si>
  <si>
    <t>STĚNY PROTIHLUKOVÉ Z DÍLCŮ Z PLAST HMOT
 zaměřeno acad, viz příloha č.1 technická zpráva, č.4 příčný řez levým zábradlím-stávající stav, č.5 levostranná PHS-nový stav, č.6 detaily protihlukové stěny, č.7 pohled na PHS, č.8 výkaz dílců a prvků</t>
  </si>
  <si>
    <t xml:space="preserve">m2        </t>
  </si>
  <si>
    <t>347172</t>
  </si>
  <si>
    <t>STĚNY PROTIHLUKOVÉ Z DÍLCŮ KOVOVÝCH ŘADY 37
nové prvky PHS, bez kotvení, včetně podlití patní desky plastmaltou,  zaměřeno acad, viz příloha č.1 technická zpráva, č.4 příčný řez levým zábradlím-stávající stav, č.5 levostranná PHS-nový stav, č.6 detaily protihlukové stěny, č.7 pohled na PHS, č.8 výkaz dílců a prvků</t>
  </si>
  <si>
    <t xml:space="preserve">T         </t>
  </si>
  <si>
    <t>Přidružená stavební výroba</t>
  </si>
  <si>
    <t>783121a</t>
  </si>
  <si>
    <t>PROTIKOROZ OCHR OK NÁTĚREM VÍCEVRST SE ZÁKL S VYS OBSAHEM ZN-ŽÁROVÉ ZINKOVÁNÍ
 vč přípravy povrchu, zaměřeno acad, viz příloha č. 1 technická zpráva, č.5 levostranná PHS-nový stav, č.6 detaily PHS</t>
  </si>
  <si>
    <t xml:space="preserve">M2        </t>
  </si>
  <si>
    <t>78322</t>
  </si>
  <si>
    <t>PROTIKOROZNÍ  NÁTĚR  ODŘEZANÝCH PROFILŮ SLOUPKŮ
 vč přípravy povrchu, zaměřeno acad, viz příloha č.1 technická zpráva, č.4 příčný řez levým zábradlím-stávající stav, č.5 levostranná PHS-nový stav</t>
  </si>
  <si>
    <t>Ostatní konstrukce a práce</t>
  </si>
  <si>
    <t>9</t>
  </si>
  <si>
    <t>938441</t>
  </si>
  <si>
    <t xml:space="preserve">OČIŠTĚNÍ VRCHU ŘÍMSY V MÍSTĚ SLOUPKŮ TLAKOVOU VODOU 50-150 BARŮ
 zaměřeno acad, viz příloha č.1 technická zpráva, č.4 příčný řez levým zábradlím-stávající stav, č.5 levostranná PHS-nový stav,  </t>
  </si>
  <si>
    <t>94490</t>
  </si>
  <si>
    <t>OCHRANNÁ KONSTRUKCE
proti pádu předmětů z mostu při provádění prací - nájem na 15 dnů, montáž a demontáž, zaměřeno na stavbě</t>
  </si>
  <si>
    <t>96666</t>
  </si>
  <si>
    <t xml:space="preserve">ODSTRANĚNÍ PROTIHLUKOVÝCH STĚN Z DÍLCŮ SKLENĚNÝCH
skleněné výplně s odvozem a uložením na skládku do 10km, včetně poplatku za uložení na skládku,  zaměřeno acad a na stavbě, viz příloha č.1 technická zpráva, č.4 příčný řez levým zábradlím-stávající stav, </t>
  </si>
  <si>
    <t>966846</t>
  </si>
  <si>
    <t xml:space="preserve">ODSTRANĚNÍ KOVOVÉHO ZÁBRADLÍ
části stávající PHS s odvozem do 10 km (sloupky, madla-včetně orámování skleněné výplně), horní madlo, mezilehlá madla, včetně likvidace odstraněného materiálu v režii zhotovitele, zaměřeno acad a na stavbě, viz příloha č.1 technická zpráva, č.4 příčný řez levým zábradlím-stávající stav, </t>
  </si>
  <si>
    <t>C e l k e m bez DPH</t>
  </si>
  <si>
    <t>DPH 21%</t>
  </si>
  <si>
    <t>C e l k e m s DPH</t>
  </si>
  <si>
    <t>Soupis prací</t>
  </si>
</sst>
</file>

<file path=xl/styles.xml><?xml version="1.0" encoding="utf-8"?>
<styleSheet xmlns="http://schemas.openxmlformats.org/spreadsheetml/2006/main">
  <numFmts count="1">
    <numFmt numFmtId="164" formatCode="###\ ###\ ###\ ##0.00"/>
  </numFmts>
  <fonts count="5">
    <font>
      <sz val="10"/>
      <name val="Arial"/>
    </font>
    <font>
      <b/>
      <sz val="11"/>
      <name val="Arial"/>
    </font>
    <font>
      <sz val="11"/>
      <name val="Arial"/>
    </font>
    <font>
      <b/>
      <sz val="10"/>
      <name val="Arial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D3D3D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164" fontId="0" fillId="0" borderId="1" xfId="0" applyNumberFormat="1" applyFont="1" applyFill="1" applyBorder="1" applyAlignment="1" applyProtection="1">
      <alignment vertical="center"/>
    </xf>
    <xf numFmtId="0" fontId="3" fillId="0" borderId="2" xfId="0" applyNumberFormat="1" applyFont="1" applyFill="1" applyBorder="1" applyAlignment="1" applyProtection="1">
      <alignment vertical="center"/>
    </xf>
    <xf numFmtId="164" fontId="0" fillId="0" borderId="1" xfId="0" applyNumberFormat="1" applyBorder="1" applyProtection="1">
      <alignment vertical="center"/>
      <protection locked="0"/>
    </xf>
    <xf numFmtId="0" fontId="0" fillId="0" borderId="1" xfId="0" applyNumberFormat="1" applyFont="1" applyFill="1" applyBorder="1" applyAlignment="1" applyProtection="1">
      <alignment vertical="center" wrapText="1"/>
    </xf>
    <xf numFmtId="164" fontId="3" fillId="2" borderId="0" xfId="0" applyNumberFormat="1" applyFont="1" applyFill="1" applyBorder="1" applyAlignment="1" applyProtection="1">
      <alignment vertical="center"/>
    </xf>
    <xf numFmtId="4" fontId="0" fillId="0" borderId="0" xfId="0" applyNumberFormat="1">
      <alignment vertical="center"/>
    </xf>
    <xf numFmtId="4" fontId="4" fillId="0" borderId="0" xfId="0" applyNumberFormat="1" applyFont="1">
      <alignment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9"/>
  <sheetViews>
    <sheetView tabSelected="1" zoomScaleNormal="100" workbookViewId="0">
      <pane ySplit="10" topLeftCell="A11" activePane="bottomLeft" state="frozen"/>
      <selection pane="bottomLeft" activeCell="F4" sqref="F4"/>
    </sheetView>
  </sheetViews>
  <sheetFormatPr defaultRowHeight="13.15" customHeight="1"/>
  <cols>
    <col min="1" max="1" width="6.7109375" customWidth="1"/>
    <col min="2" max="2" width="15.7109375" customWidth="1"/>
    <col min="3" max="3" width="7.140625" customWidth="1"/>
    <col min="4" max="4" width="75.7109375" customWidth="1"/>
    <col min="5" max="5" width="9.7109375" customWidth="1"/>
    <col min="6" max="6" width="12.7109375" customWidth="1"/>
    <col min="7" max="8" width="14.7109375" customWidth="1"/>
    <col min="15" max="16" width="8.85546875" hidden="1" customWidth="1"/>
  </cols>
  <sheetData>
    <row r="1" spans="1:16" ht="13.15" customHeight="1">
      <c r="A1" s="1" t="s">
        <v>0</v>
      </c>
    </row>
    <row r="2" spans="1:16" ht="13.15" customHeight="1">
      <c r="C2" s="2"/>
      <c r="D2" s="2" t="s">
        <v>64</v>
      </c>
    </row>
    <row r="4" spans="1:16" ht="13.15" customHeight="1">
      <c r="A4" t="s">
        <v>1</v>
      </c>
      <c r="C4" s="1" t="s">
        <v>4</v>
      </c>
      <c r="D4" s="1" t="s">
        <v>5</v>
      </c>
      <c r="E4" s="1"/>
    </row>
    <row r="5" spans="1:16" ht="13.15" customHeight="1">
      <c r="A5" t="s">
        <v>2</v>
      </c>
      <c r="C5" s="1" t="s">
        <v>6</v>
      </c>
      <c r="D5" s="1" t="s">
        <v>7</v>
      </c>
      <c r="E5" s="1"/>
    </row>
    <row r="6" spans="1:16" ht="13.15" customHeight="1">
      <c r="A6" t="s">
        <v>3</v>
      </c>
      <c r="C6" s="1" t="s">
        <v>6</v>
      </c>
      <c r="D6" s="1" t="s">
        <v>7</v>
      </c>
      <c r="E6" s="1"/>
    </row>
    <row r="7" spans="1:16" ht="13.15" customHeight="1">
      <c r="C7" s="1"/>
      <c r="D7" s="1"/>
      <c r="E7" s="1"/>
    </row>
    <row r="8" spans="1:16" ht="13.15" customHeight="1">
      <c r="A8" s="12" t="s">
        <v>8</v>
      </c>
      <c r="B8" s="12" t="s">
        <v>10</v>
      </c>
      <c r="C8" s="12" t="s">
        <v>11</v>
      </c>
      <c r="D8" s="12" t="s">
        <v>12</v>
      </c>
      <c r="E8" s="12" t="s">
        <v>13</v>
      </c>
      <c r="F8" s="12" t="s">
        <v>14</v>
      </c>
      <c r="G8" s="12" t="s">
        <v>15</v>
      </c>
      <c r="H8" s="12"/>
    </row>
    <row r="9" spans="1:16" ht="14.25">
      <c r="A9" s="12"/>
      <c r="B9" s="12"/>
      <c r="C9" s="12"/>
      <c r="D9" s="12"/>
      <c r="E9" s="12"/>
      <c r="F9" s="12"/>
      <c r="G9" s="3" t="s">
        <v>16</v>
      </c>
      <c r="H9" s="3" t="s">
        <v>17</v>
      </c>
    </row>
    <row r="10" spans="1:16" ht="14.25">
      <c r="A10" s="3" t="s">
        <v>9</v>
      </c>
      <c r="B10" s="3" t="s">
        <v>18</v>
      </c>
      <c r="C10" s="3" t="s">
        <v>19</v>
      </c>
      <c r="D10" s="3" t="s">
        <v>20</v>
      </c>
      <c r="E10" s="3" t="s">
        <v>21</v>
      </c>
      <c r="F10" s="3" t="s">
        <v>22</v>
      </c>
      <c r="G10" s="3" t="s">
        <v>23</v>
      </c>
      <c r="H10" s="3" t="s">
        <v>24</v>
      </c>
    </row>
    <row r="11" spans="1:16" ht="13.15" customHeight="1">
      <c r="A11" s="4"/>
      <c r="B11" s="4"/>
      <c r="C11" s="4" t="s">
        <v>26</v>
      </c>
      <c r="D11" s="4" t="s">
        <v>25</v>
      </c>
      <c r="E11" s="4"/>
      <c r="F11" s="6"/>
      <c r="G11" s="4"/>
      <c r="H11" s="6"/>
    </row>
    <row r="12" spans="1:16" ht="51">
      <c r="A12" s="8">
        <v>1</v>
      </c>
      <c r="B12" s="8" t="s">
        <v>27</v>
      </c>
      <c r="C12" s="8" t="s">
        <v>28</v>
      </c>
      <c r="D12" s="8" t="s">
        <v>29</v>
      </c>
      <c r="E12" s="8" t="s">
        <v>30</v>
      </c>
      <c r="F12" s="5">
        <v>1</v>
      </c>
      <c r="G12" s="7"/>
      <c r="H12" s="5">
        <f>ROUND((G12*F12),2)</f>
        <v>0</v>
      </c>
    </row>
    <row r="13" spans="1:16" ht="13.15" customHeight="1">
      <c r="A13" s="9"/>
      <c r="B13" s="9"/>
      <c r="C13" s="9" t="s">
        <v>26</v>
      </c>
      <c r="D13" s="9" t="s">
        <v>25</v>
      </c>
      <c r="E13" s="9"/>
      <c r="F13" s="9"/>
      <c r="G13" s="9"/>
      <c r="H13" s="9">
        <f>SUM(H12:H12)</f>
        <v>0</v>
      </c>
      <c r="P13">
        <f>SUM(P12:P12)</f>
        <v>0</v>
      </c>
    </row>
    <row r="15" spans="1:16" ht="13.15" customHeight="1">
      <c r="A15" s="4"/>
      <c r="B15" s="4"/>
      <c r="C15" s="4" t="s">
        <v>18</v>
      </c>
      <c r="D15" s="4" t="s">
        <v>31</v>
      </c>
      <c r="E15" s="4"/>
      <c r="F15" s="6"/>
      <c r="G15" s="4"/>
      <c r="H15" s="6"/>
    </row>
    <row r="16" spans="1:16" ht="51">
      <c r="A16" s="8">
        <v>1</v>
      </c>
      <c r="B16" s="8" t="s">
        <v>32</v>
      </c>
      <c r="C16" s="8" t="s">
        <v>28</v>
      </c>
      <c r="D16" s="8" t="s">
        <v>33</v>
      </c>
      <c r="E16" s="8" t="s">
        <v>34</v>
      </c>
      <c r="F16" s="5">
        <v>28.08</v>
      </c>
      <c r="G16" s="7"/>
      <c r="H16" s="5">
        <f>ROUND((G16*F16),2)</f>
        <v>0</v>
      </c>
    </row>
    <row r="17" spans="1:16" ht="51">
      <c r="A17" s="8">
        <v>2</v>
      </c>
      <c r="B17" s="8" t="s">
        <v>35</v>
      </c>
      <c r="C17" s="8" t="s">
        <v>28</v>
      </c>
      <c r="D17" s="8" t="s">
        <v>36</v>
      </c>
      <c r="E17" s="8" t="s">
        <v>37</v>
      </c>
      <c r="F17" s="5">
        <v>216</v>
      </c>
      <c r="G17" s="7"/>
      <c r="H17" s="5">
        <f>ROUND((G17*F17),2)</f>
        <v>0</v>
      </c>
    </row>
    <row r="18" spans="1:16" ht="13.15" customHeight="1">
      <c r="A18" s="9"/>
      <c r="B18" s="9"/>
      <c r="C18" s="9" t="s">
        <v>18</v>
      </c>
      <c r="D18" s="9" t="s">
        <v>31</v>
      </c>
      <c r="E18" s="9"/>
      <c r="F18" s="9"/>
      <c r="G18" s="9"/>
      <c r="H18" s="9">
        <f>SUM(H16:H17)</f>
        <v>0</v>
      </c>
      <c r="P18">
        <f>SUM(P16:P17)</f>
        <v>0</v>
      </c>
    </row>
    <row r="20" spans="1:16" ht="13.15" customHeight="1">
      <c r="A20" s="4"/>
      <c r="B20" s="4"/>
      <c r="C20" s="4" t="s">
        <v>19</v>
      </c>
      <c r="D20" s="4" t="s">
        <v>38</v>
      </c>
      <c r="E20" s="4"/>
      <c r="F20" s="6"/>
      <c r="G20" s="4"/>
      <c r="H20" s="6"/>
    </row>
    <row r="21" spans="1:16" ht="51">
      <c r="A21" s="8">
        <v>1</v>
      </c>
      <c r="B21" s="8" t="s">
        <v>39</v>
      </c>
      <c r="C21" s="8" t="s">
        <v>28</v>
      </c>
      <c r="D21" s="8" t="s">
        <v>40</v>
      </c>
      <c r="E21" s="8" t="s">
        <v>41</v>
      </c>
      <c r="F21" s="5">
        <v>151.66</v>
      </c>
      <c r="G21" s="7"/>
      <c r="H21" s="5">
        <f>ROUND((G21*F21),2)</f>
        <v>0</v>
      </c>
    </row>
    <row r="22" spans="1:16" ht="76.5">
      <c r="A22" s="8">
        <v>2</v>
      </c>
      <c r="B22" s="8" t="s">
        <v>42</v>
      </c>
      <c r="C22" s="8" t="s">
        <v>28</v>
      </c>
      <c r="D22" s="8" t="s">
        <v>43</v>
      </c>
      <c r="E22" s="8" t="s">
        <v>44</v>
      </c>
      <c r="F22" s="5">
        <v>5.88</v>
      </c>
      <c r="G22" s="7"/>
      <c r="H22" s="5">
        <f>ROUND((G22*F22),2)</f>
        <v>0</v>
      </c>
    </row>
    <row r="23" spans="1:16" ht="13.15" customHeight="1">
      <c r="A23" s="9"/>
      <c r="B23" s="9"/>
      <c r="C23" s="9" t="s">
        <v>19</v>
      </c>
      <c r="D23" s="9" t="s">
        <v>38</v>
      </c>
      <c r="E23" s="9"/>
      <c r="F23" s="9"/>
      <c r="G23" s="9"/>
      <c r="H23" s="9">
        <f>SUM(H21:H22)</f>
        <v>0</v>
      </c>
      <c r="P23">
        <f>SUM(P21:P22)</f>
        <v>0</v>
      </c>
    </row>
    <row r="25" spans="1:16" ht="13.15" customHeight="1">
      <c r="A25" s="4"/>
      <c r="B25" s="4"/>
      <c r="C25" s="4" t="s">
        <v>23</v>
      </c>
      <c r="D25" s="4" t="s">
        <v>45</v>
      </c>
      <c r="E25" s="4"/>
      <c r="F25" s="6"/>
      <c r="G25" s="4"/>
      <c r="H25" s="6"/>
    </row>
    <row r="26" spans="1:16" ht="51">
      <c r="A26" s="8">
        <v>1</v>
      </c>
      <c r="B26" s="8" t="s">
        <v>46</v>
      </c>
      <c r="C26" s="8" t="s">
        <v>28</v>
      </c>
      <c r="D26" s="8" t="s">
        <v>47</v>
      </c>
      <c r="E26" s="8" t="s">
        <v>48</v>
      </c>
      <c r="F26" s="5">
        <v>190</v>
      </c>
      <c r="G26" s="7"/>
      <c r="H26" s="5">
        <f>ROUND((G26*F26),2)</f>
        <v>0</v>
      </c>
    </row>
    <row r="27" spans="1:16" ht="38.25">
      <c r="A27" s="8">
        <v>2</v>
      </c>
      <c r="B27" s="8" t="s">
        <v>49</v>
      </c>
      <c r="C27" s="8" t="s">
        <v>28</v>
      </c>
      <c r="D27" s="8" t="s">
        <v>50</v>
      </c>
      <c r="E27" s="8" t="s">
        <v>48</v>
      </c>
      <c r="F27" s="5">
        <v>0.86</v>
      </c>
      <c r="G27" s="7"/>
      <c r="H27" s="5">
        <f>ROUND((G27*F27),2)</f>
        <v>0</v>
      </c>
    </row>
    <row r="28" spans="1:16" ht="13.15" customHeight="1">
      <c r="A28" s="9"/>
      <c r="B28" s="9"/>
      <c r="C28" s="9" t="s">
        <v>23</v>
      </c>
      <c r="D28" s="9" t="s">
        <v>45</v>
      </c>
      <c r="E28" s="9"/>
      <c r="F28" s="9"/>
      <c r="G28" s="9"/>
      <c r="H28" s="9">
        <f>SUM(H26:H27)</f>
        <v>0</v>
      </c>
      <c r="P28">
        <f>SUM(P26:P27)</f>
        <v>0</v>
      </c>
    </row>
    <row r="30" spans="1:16" ht="13.15" customHeight="1">
      <c r="A30" s="4"/>
      <c r="B30" s="4"/>
      <c r="C30" s="4" t="s">
        <v>52</v>
      </c>
      <c r="D30" s="4" t="s">
        <v>51</v>
      </c>
      <c r="E30" s="4"/>
      <c r="F30" s="6"/>
      <c r="G30" s="4"/>
      <c r="H30" s="6"/>
    </row>
    <row r="31" spans="1:16" ht="38.25">
      <c r="A31" s="8">
        <v>1</v>
      </c>
      <c r="B31" s="8" t="s">
        <v>53</v>
      </c>
      <c r="C31" s="8" t="s">
        <v>28</v>
      </c>
      <c r="D31" s="8" t="s">
        <v>54</v>
      </c>
      <c r="E31" s="8" t="s">
        <v>48</v>
      </c>
      <c r="F31" s="5">
        <v>9.7200000000000006</v>
      </c>
      <c r="G31" s="7"/>
      <c r="H31" s="5">
        <f>ROUND((G31*F31),2)</f>
        <v>0</v>
      </c>
    </row>
    <row r="32" spans="1:16" ht="38.25">
      <c r="A32" s="8">
        <v>2</v>
      </c>
      <c r="B32" s="8" t="s">
        <v>55</v>
      </c>
      <c r="C32" s="8" t="s">
        <v>28</v>
      </c>
      <c r="D32" s="8" t="s">
        <v>56</v>
      </c>
      <c r="E32" s="8" t="s">
        <v>41</v>
      </c>
      <c r="F32" s="5">
        <v>200</v>
      </c>
      <c r="G32" s="7"/>
      <c r="H32" s="5">
        <f>ROUND((G32*F32),2)</f>
        <v>0</v>
      </c>
    </row>
    <row r="33" spans="1:16" ht="63.75">
      <c r="A33" s="8">
        <v>3</v>
      </c>
      <c r="B33" s="8" t="s">
        <v>57</v>
      </c>
      <c r="C33" s="8" t="s">
        <v>28</v>
      </c>
      <c r="D33" s="8" t="s">
        <v>58</v>
      </c>
      <c r="E33" s="8" t="s">
        <v>48</v>
      </c>
      <c r="F33" s="5">
        <v>76.53</v>
      </c>
      <c r="G33" s="7"/>
      <c r="H33" s="5">
        <f>ROUND((G33*F33),2)</f>
        <v>0</v>
      </c>
    </row>
    <row r="34" spans="1:16" ht="76.5">
      <c r="A34" s="8">
        <v>4</v>
      </c>
      <c r="B34" s="8" t="s">
        <v>59</v>
      </c>
      <c r="C34" s="8" t="s">
        <v>28</v>
      </c>
      <c r="D34" s="8" t="s">
        <v>60</v>
      </c>
      <c r="E34" s="8" t="s">
        <v>34</v>
      </c>
      <c r="F34" s="5">
        <v>376.32</v>
      </c>
      <c r="G34" s="7"/>
      <c r="H34" s="5">
        <f>ROUND((G34*F34),2)</f>
        <v>0</v>
      </c>
    </row>
    <row r="35" spans="1:16" ht="13.15" customHeight="1">
      <c r="A35" s="9"/>
      <c r="B35" s="9"/>
      <c r="C35" s="9" t="s">
        <v>52</v>
      </c>
      <c r="D35" s="9" t="s">
        <v>51</v>
      </c>
      <c r="E35" s="9"/>
      <c r="F35" s="9"/>
      <c r="G35" s="9"/>
      <c r="H35" s="9">
        <f>SUM(H31:H34)</f>
        <v>0</v>
      </c>
      <c r="P35">
        <f>SUM(P31:P34)</f>
        <v>0</v>
      </c>
    </row>
    <row r="37" spans="1:16" ht="13.15" customHeight="1">
      <c r="A37" s="9"/>
      <c r="B37" s="9"/>
      <c r="C37" s="9"/>
      <c r="D37" s="9" t="s">
        <v>61</v>
      </c>
      <c r="E37" s="9"/>
      <c r="F37" s="9"/>
      <c r="G37" s="9"/>
      <c r="H37" s="9">
        <f>+H13+H18+H23+H28+H35</f>
        <v>0</v>
      </c>
      <c r="P37">
        <f>+P13+P18+P23+P28+P35</f>
        <v>0</v>
      </c>
    </row>
    <row r="38" spans="1:16" ht="13.15" customHeight="1">
      <c r="D38" t="s">
        <v>62</v>
      </c>
      <c r="H38" s="10">
        <f>H37*0.21</f>
        <v>0</v>
      </c>
    </row>
    <row r="39" spans="1:16" ht="13.15" customHeight="1">
      <c r="D39" s="9" t="s">
        <v>63</v>
      </c>
      <c r="H39" s="11">
        <f>SUM(H37:H38)</f>
        <v>0</v>
      </c>
    </row>
  </sheetData>
  <sheetProtection formatColumns="0"/>
  <mergeCells count="7">
    <mergeCell ref="G8:H8"/>
    <mergeCell ref="A8:A9"/>
    <mergeCell ref="B8:B9"/>
    <mergeCell ref="C8:C9"/>
    <mergeCell ref="D8:D9"/>
    <mergeCell ref="E8:E9"/>
    <mergeCell ref="F8:F9"/>
  </mergeCells>
  <pageMargins left="0.75" right="0.75" top="1" bottom="1" header="0.5" footer="0.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201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Tyc Jaroslav</dc:creator>
  <cp:lastModifiedBy>tyc.jaroslav</cp:lastModifiedBy>
  <dcterms:created xsi:type="dcterms:W3CDTF">2015-08-19T08:06:48Z</dcterms:created>
  <dcterms:modified xsi:type="dcterms:W3CDTF">2015-08-19T08:08:20Z</dcterms:modified>
</cp:coreProperties>
</file>